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26" r:id="rId1"/>
  </sheets>
  <definedNames>
    <definedName name="_xlnm.Print_Area" localSheetId="0">'Лист 1'!$A$1:$H$90</definedName>
  </definedNames>
  <calcPr calcId="124519"/>
</workbook>
</file>

<file path=xl/calcChain.xml><?xml version="1.0" encoding="utf-8"?>
<calcChain xmlns="http://schemas.openxmlformats.org/spreadsheetml/2006/main">
  <c r="G89" i="26"/>
  <c r="G88"/>
  <c r="F89"/>
  <c r="F88"/>
  <c r="G69"/>
  <c r="F69"/>
  <c r="G83" l="1"/>
  <c r="F83"/>
  <c r="G79"/>
  <c r="G78" s="1"/>
  <c r="F79"/>
  <c r="F78" s="1"/>
  <c r="G76"/>
  <c r="F76"/>
  <c r="G74"/>
  <c r="F74"/>
  <c r="G67"/>
  <c r="F67"/>
  <c r="G60"/>
  <c r="F60"/>
  <c r="G54"/>
  <c r="F54"/>
  <c r="G48"/>
  <c r="F48"/>
  <c r="G43"/>
  <c r="F43"/>
  <c r="G38"/>
  <c r="F38"/>
  <c r="G33"/>
  <c r="F33"/>
  <c r="G26"/>
  <c r="F26"/>
  <c r="G19"/>
  <c r="F19"/>
  <c r="G14"/>
  <c r="F14"/>
  <c r="G12"/>
  <c r="F12"/>
  <c r="G7"/>
  <c r="G6" s="1"/>
  <c r="F7"/>
  <c r="F6" s="1"/>
  <c r="F46" l="1"/>
  <c r="G46"/>
  <c r="G11"/>
  <c r="F11"/>
  <c r="G86" l="1"/>
  <c r="F86"/>
</calcChain>
</file>

<file path=xl/sharedStrings.xml><?xml version="1.0" encoding="utf-8"?>
<sst xmlns="http://schemas.openxmlformats.org/spreadsheetml/2006/main" count="181" uniqueCount="118">
  <si>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</si>
  <si>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</si>
  <si>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</si>
  <si>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</si>
  <si>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</si>
  <si>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</si>
  <si>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</si>
  <si>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</si>
  <si>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</si>
  <si>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</si>
  <si>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</si>
  <si>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</si>
  <si>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</si>
  <si>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</si>
  <si>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</si>
  <si>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</si>
  <si>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</si>
  <si>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</si>
  <si>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</si>
  <si>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</si>
  <si>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</si>
  <si>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</si>
  <si>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</si>
  <si>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</si>
  <si>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</si>
  <si>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</si>
  <si>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</si>
  <si>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</si>
  <si>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</si>
  <si>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</si>
  <si>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</si>
  <si>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</si>
  <si>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</si>
  <si>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</si>
  <si>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</si>
  <si>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</si>
  <si>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</si>
  <si>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</si>
  <si>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</si>
  <si>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</si>
  <si>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</si>
  <si>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</si>
  <si>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</si>
  <si>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</si>
  <si>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</si>
  <si>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</si>
  <si>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</si>
  <si>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</si>
  <si>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19 7 01 88690</t>
  </si>
  <si>
    <t>0107</t>
  </si>
  <si>
    <t>16 5 01 91430</t>
  </si>
  <si>
    <t>16 7 01 90410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</si>
  <si>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</si>
  <si>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</si>
  <si>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</si>
  <si>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</si>
  <si>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</si>
  <si>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</si>
  <si>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</si>
  <si>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</si>
  <si>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17 0 00 00000</t>
  </si>
  <si>
    <t>17 2 01 91190</t>
  </si>
  <si>
    <t>19 5 01 90700</t>
  </si>
  <si>
    <t>19 6 01 91220</t>
  </si>
  <si>
    <t>19 8 00 00000</t>
  </si>
  <si>
    <t>19 9 00 00000</t>
  </si>
  <si>
    <t>24 0 00 00000</t>
  </si>
  <si>
    <t>16 1 01 92030</t>
  </si>
  <si>
    <t>19 9 01 90520</t>
  </si>
  <si>
    <t>19 8 01 90850</t>
  </si>
  <si>
    <t xml:space="preserve">3.9.Подпрограмма «Благоустройство мест массового отдыха»  </t>
  </si>
  <si>
    <t>3.6. Подпрограмма «Повышение энергетической эффективности и сокращение энергетических издержек »</t>
  </si>
  <si>
    <t>19 4 00 00000</t>
  </si>
  <si>
    <t xml:space="preserve">3.7.Подпрограмма «Осуществление муниципального земельного контроля в границах поселения»  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</si>
  <si>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</si>
  <si>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</si>
  <si>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</si>
  <si>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</si>
  <si>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ОБ</t>
  </si>
  <si>
    <t>8. Непрограммные расходы органов местного самоуправления</t>
  </si>
  <si>
    <t>16 7 01 S8790</t>
  </si>
  <si>
    <t>3.8.Подпрограмма «Развитие градостроительной  деятельности »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</si>
  <si>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</si>
  <si>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</si>
  <si>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</si>
  <si>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</si>
  <si>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3.2.Подпрограмма «Развитие сети уличного освещения»</t>
  </si>
  <si>
    <t>4. Муниципальная программа «Обеспечение доступным жильем и коммунальными услугами на территории Степнянского сельского поселения Лискинского муниципального района»</t>
  </si>
  <si>
    <t>4.1. Подпрограмма «Создание условий для обеспечения качественными услугами ЖКХ»</t>
  </si>
  <si>
    <t>5. Муниципальная Программа «Использование и охрана земель на территории Степнянского сельского поселения»</t>
  </si>
  <si>
    <t>6.2.Подпрограмма « Капитальный ремонт и ремонт автомобильных дорог общего пользования местного значения на территории  Степнянского сельского поселения»</t>
  </si>
  <si>
    <t>7. Муниципальная Программа «Формирование современной городской среды Степнянского сельского поселения»</t>
  </si>
  <si>
    <t>7.1. Подпрограмма «Благоустройство дворовых территорий многоквартирных домов в Степнянском сельском поселении»</t>
  </si>
  <si>
    <t xml:space="preserve">3.5. Подпрограмма «Озеленение территории поселения»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</si>
  <si>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</t>
  </si>
  <si>
    <t>16 1 00 00000</t>
  </si>
  <si>
    <t>16 3 01 20540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</si>
  <si>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</si>
  <si>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</si>
  <si>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</si>
  <si>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</si>
  <si>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</si>
  <si>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19 4 01 S8530</t>
  </si>
  <si>
    <t>19 3 01 88050</t>
  </si>
  <si>
    <t>19 3 02 98500</t>
  </si>
  <si>
    <t>0502</t>
  </si>
  <si>
    <t>19 2 01 70100</t>
  </si>
  <si>
    <t>19 3 03 90800</t>
  </si>
  <si>
    <t>ТОСы</t>
  </si>
  <si>
    <t>19 3 01 S8520</t>
  </si>
  <si>
    <t>19 9 01 S8520</t>
  </si>
  <si>
    <t>16 7 01 70100</t>
  </si>
  <si>
    <t>План</t>
  </si>
  <si>
    <t>Факт</t>
  </si>
  <si>
    <r>
      <t xml:space="preserve">Отчет по муниципальным программам </t>
    </r>
    <r>
      <rPr>
        <b/>
        <sz val="16"/>
        <rFont val="Arial"/>
        <family val="2"/>
        <charset val="204"/>
      </rPr>
      <t>Степнянского</t>
    </r>
  </si>
  <si>
    <t xml:space="preserve"> сельского поселения за 1 квартал 2025 года</t>
  </si>
  <si>
    <t>Глава Степнянского сельского поселения:                                      Н.А.Смирнова</t>
  </si>
  <si>
    <t>19 9 01 00000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</si>
</sst>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wrapText="1"/>
    </xf>
    <xf numFmtId="164" fontId="8" fillId="3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164" fontId="12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7" fillId="3" borderId="1" xfId="0" applyNumberFormat="1" applyFont="1" applyFill="1" applyBorder="1" applyAlignment="1">
      <alignment horizontal="right"/>
    </xf>
    <xf numFmtId="0" fontId="3" fillId="2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49" fontId="10" fillId="0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64" fontId="3" fillId="0" borderId="0" xfId="0" applyNumberFormat="1" applyFont="1" applyFill="1" applyAlignment="1">
      <alignment vertical="center"/>
    </xf>
    <xf numFmtId="164" fontId="3" fillId="0" borderId="0" xfId="0" applyNumberFormat="1" applyFont="1" applyFill="1"/>
    <xf numFmtId="164" fontId="13" fillId="0" borderId="0" xfId="0" applyNumberFormat="1" applyFont="1" applyFill="1" applyAlignment="1">
      <alignment vertical="center"/>
    </xf>
    <xf numFmtId="0" fontId="14" fillId="0" borderId="7" xfId="0" applyFont="1" applyFill="1" applyBorder="1" applyAlignment="1"/>
    <xf numFmtId="164" fontId="14" fillId="0" borderId="7" xfId="0" applyNumberFormat="1" applyFont="1" applyFill="1" applyBorder="1" applyAlignment="1">
      <alignment horizontal="right"/>
    </xf>
    <xf numFmtId="164" fontId="15" fillId="0" borderId="0" xfId="0" applyNumberFormat="1" applyFont="1" applyFill="1"/>
    <xf numFmtId="165" fontId="16" fillId="0" borderId="0" xfId="0" applyNumberFormat="1" applyFont="1" applyFill="1"/>
    <xf numFmtId="0" fontId="17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center"/>
    </xf>
    <xf numFmtId="49" fontId="5" fillId="2" borderId="3" xfId="0" applyNumberFormat="1" applyFont="1" applyFill="1" applyBorder="1" applyAlignment="1">
      <alignment horizontal="right" wrapText="1"/>
    </xf>
    <xf numFmtId="49" fontId="5" fillId="0" borderId="1" xfId="0" applyNumberFormat="1" applyFont="1" applyBorder="1" applyAlignment="1">
      <alignment horizontal="right"/>
    </xf>
    <xf numFmtId="49" fontId="9" fillId="2" borderId="2" xfId="0" applyNumberFormat="1" applyFont="1" applyFill="1" applyBorder="1" applyAlignment="1">
      <alignment horizontal="right" wrapText="1"/>
    </xf>
    <xf numFmtId="0" fontId="5" fillId="0" borderId="1" xfId="0" applyFont="1" applyBorder="1"/>
    <xf numFmtId="164" fontId="14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14" fillId="0" borderId="0" xfId="0" applyFont="1"/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justify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9" fontId="7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1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1"/>
  <sheetViews>
    <sheetView tabSelected="1" workbookViewId="0">
      <selection activeCell="A18" sqref="A18"/>
    </sheetView>
  </sheetViews>
  <sheetFormatPr defaultRowHeight="15.05"/>
  <cols>
    <col min="1" max="1" width="107.5546875" style="1" customWidth="1"/>
    <col min="2" max="2" width="6" style="117" customWidth="1"/>
    <col min="3" max="3" width="7.33203125" style="43" customWidth="1"/>
    <col min="4" max="4" width="15.5546875" style="43" customWidth="1"/>
    <col min="5" max="5" width="5.21875" style="43" customWidth="1"/>
    <col min="6" max="6" width="13.33203125" style="26" customWidth="1"/>
    <col min="7" max="7" width="12.6640625" style="1" customWidth="1"/>
  </cols>
  <sheetData>
    <row r="1" spans="1:7">
      <c r="A1" s="75" t="s">
        <v>114</v>
      </c>
      <c r="B1" s="75"/>
      <c r="C1" s="75"/>
      <c r="D1" s="75"/>
      <c r="E1" s="75"/>
      <c r="F1" s="75"/>
    </row>
    <row r="2" spans="1:7">
      <c r="A2" s="75"/>
      <c r="B2" s="75"/>
      <c r="C2" s="75"/>
      <c r="D2" s="75"/>
      <c r="E2" s="75"/>
      <c r="F2" s="75"/>
    </row>
    <row r="3" spans="1:7" ht="17.55">
      <c r="A3" s="76" t="s">
        <v>115</v>
      </c>
      <c r="B3" s="76"/>
      <c r="C3" s="76"/>
      <c r="D3" s="76"/>
      <c r="E3" s="76"/>
      <c r="F3" s="76"/>
    </row>
    <row r="4" spans="1:7" ht="17.55">
      <c r="A4" s="2"/>
      <c r="B4" s="99"/>
      <c r="C4" s="27"/>
      <c r="D4" s="27"/>
      <c r="E4" s="27"/>
      <c r="F4" s="3"/>
      <c r="G4" s="4" t="s">
        <v>97</v>
      </c>
    </row>
    <row r="5" spans="1:7" ht="15.65">
      <c r="A5" s="5" t="s">
        <v>0</v>
      </c>
      <c r="B5" s="100"/>
      <c r="C5" s="28" t="s">
        <v>26</v>
      </c>
      <c r="D5" s="28" t="s">
        <v>11</v>
      </c>
      <c r="E5" s="28" t="s">
        <v>27</v>
      </c>
      <c r="F5" s="6" t="s">
        <v>112</v>
      </c>
      <c r="G5" s="6" t="s">
        <v>113</v>
      </c>
    </row>
    <row r="6" spans="1:7" ht="15.65">
      <c r="A6" s="7" t="s">
        <v>1</v>
      </c>
      <c r="B6" s="101"/>
      <c r="C6" s="29"/>
      <c r="D6" s="30" t="s">
        <v>23</v>
      </c>
      <c r="E6" s="30"/>
      <c r="F6" s="8">
        <f>F7</f>
        <v>1953.4</v>
      </c>
      <c r="G6" s="8">
        <f t="shared" ref="G6" si="0">G7</f>
        <v>481.9</v>
      </c>
    </row>
    <row r="7" spans="1:7" ht="15.65">
      <c r="A7" s="77" t="s">
        <v>2</v>
      </c>
      <c r="B7" s="11"/>
      <c r="C7" s="78"/>
      <c r="D7" s="80" t="s">
        <v>55</v>
      </c>
      <c r="E7" s="80"/>
      <c r="F7" s="82">
        <f>F9+F10</f>
        <v>1953.4</v>
      </c>
      <c r="G7" s="82">
        <f t="shared" ref="G7" si="1">G9+G10</f>
        <v>481.9</v>
      </c>
    </row>
    <row r="8" spans="1:7" ht="15.65">
      <c r="A8" s="77"/>
      <c r="B8" s="17"/>
      <c r="C8" s="79"/>
      <c r="D8" s="81"/>
      <c r="E8" s="81"/>
      <c r="F8" s="83"/>
      <c r="G8" s="83"/>
    </row>
    <row r="9" spans="1:7" ht="15.65">
      <c r="A9" s="68"/>
      <c r="B9" s="72"/>
      <c r="C9" s="29" t="s">
        <v>28</v>
      </c>
      <c r="D9" s="31" t="s">
        <v>12</v>
      </c>
      <c r="E9" s="31">
        <v>100</v>
      </c>
      <c r="F9" s="9">
        <v>1457.8</v>
      </c>
      <c r="G9" s="9">
        <v>282.89999999999998</v>
      </c>
    </row>
    <row r="10" spans="1:7" ht="15.65">
      <c r="A10" s="10"/>
      <c r="B10" s="72"/>
      <c r="C10" s="29" t="s">
        <v>28</v>
      </c>
      <c r="D10" s="31" t="s">
        <v>12</v>
      </c>
      <c r="E10" s="31">
        <v>200</v>
      </c>
      <c r="F10" s="9">
        <v>495.6</v>
      </c>
      <c r="G10" s="9">
        <v>199</v>
      </c>
    </row>
    <row r="11" spans="1:7" ht="15.65">
      <c r="A11" s="64" t="s">
        <v>3</v>
      </c>
      <c r="B11" s="102"/>
      <c r="C11" s="29"/>
      <c r="D11" s="30" t="s">
        <v>13</v>
      </c>
      <c r="E11" s="30"/>
      <c r="F11" s="8">
        <f>F12+F14+F19+F26+F33+F37+F38+F43</f>
        <v>7248.4999999999991</v>
      </c>
      <c r="G11" s="8">
        <f>G12+G14+G19+G26+G33+G37+G38+G43</f>
        <v>1675.1</v>
      </c>
    </row>
    <row r="12" spans="1:7" ht="15.65">
      <c r="A12" s="66" t="s">
        <v>94</v>
      </c>
      <c r="B12" s="20"/>
      <c r="C12" s="29"/>
      <c r="D12" s="31" t="s">
        <v>95</v>
      </c>
      <c r="E12" s="31"/>
      <c r="F12" s="67">
        <f>F13</f>
        <v>1523.6</v>
      </c>
      <c r="G12" s="67">
        <f t="shared" ref="G12" si="2">G13</f>
        <v>352.6</v>
      </c>
    </row>
    <row r="13" spans="1:7" ht="15.65">
      <c r="A13" s="12"/>
      <c r="B13" s="103"/>
      <c r="C13" s="29" t="s">
        <v>29</v>
      </c>
      <c r="D13" s="31" t="s">
        <v>67</v>
      </c>
      <c r="E13" s="31">
        <v>100</v>
      </c>
      <c r="F13" s="9">
        <v>1523.6</v>
      </c>
      <c r="G13" s="9">
        <v>352.6</v>
      </c>
    </row>
    <row r="14" spans="1:7" ht="15.65">
      <c r="A14" s="84" t="s">
        <v>4</v>
      </c>
      <c r="B14" s="11"/>
      <c r="C14" s="86"/>
      <c r="D14" s="80" t="s">
        <v>31</v>
      </c>
      <c r="E14" s="80"/>
      <c r="F14" s="88">
        <f>F16+F17+F18</f>
        <v>2206.8000000000002</v>
      </c>
      <c r="G14" s="88">
        <f t="shared" ref="G14" si="3">G16+G17+G18</f>
        <v>517.70000000000005</v>
      </c>
    </row>
    <row r="15" spans="1:7" ht="15.65">
      <c r="A15" s="85"/>
      <c r="B15" s="17"/>
      <c r="C15" s="87"/>
      <c r="D15" s="81"/>
      <c r="E15" s="81"/>
      <c r="F15" s="89"/>
      <c r="G15" s="89"/>
    </row>
    <row r="16" spans="1:7" ht="15.65">
      <c r="A16" s="53"/>
      <c r="B16" s="17"/>
      <c r="C16" s="62" t="s">
        <v>29</v>
      </c>
      <c r="D16" s="31" t="s">
        <v>14</v>
      </c>
      <c r="E16" s="31">
        <v>100</v>
      </c>
      <c r="F16" s="13">
        <v>726</v>
      </c>
      <c r="G16" s="13">
        <v>145</v>
      </c>
    </row>
    <row r="17" spans="1:7" ht="15.65">
      <c r="A17" s="65"/>
      <c r="B17" s="17"/>
      <c r="C17" s="62" t="s">
        <v>29</v>
      </c>
      <c r="D17" s="31" t="s">
        <v>14</v>
      </c>
      <c r="E17" s="31">
        <v>200</v>
      </c>
      <c r="F17" s="13">
        <v>1477</v>
      </c>
      <c r="G17" s="13">
        <v>372.7</v>
      </c>
    </row>
    <row r="18" spans="1:7" ht="15.65">
      <c r="A18" s="65"/>
      <c r="B18" s="17"/>
      <c r="C18" s="62" t="s">
        <v>29</v>
      </c>
      <c r="D18" s="31" t="s">
        <v>14</v>
      </c>
      <c r="E18" s="31">
        <v>800</v>
      </c>
      <c r="F18" s="13">
        <v>3.8</v>
      </c>
      <c r="G18" s="13"/>
    </row>
    <row r="19" spans="1:7" ht="15.65">
      <c r="A19" s="90" t="s">
        <v>5</v>
      </c>
      <c r="B19" s="103"/>
      <c r="C19" s="86"/>
      <c r="D19" s="80" t="s">
        <v>30</v>
      </c>
      <c r="E19" s="80"/>
      <c r="F19" s="88">
        <f>F21+F22+F24+F23+F25</f>
        <v>2572</v>
      </c>
      <c r="G19" s="88">
        <f t="shared" ref="G19" si="4">G21+G22+G24+G23+G25</f>
        <v>527.69999999999993</v>
      </c>
    </row>
    <row r="20" spans="1:7" ht="15.65">
      <c r="A20" s="90"/>
      <c r="B20" s="104"/>
      <c r="C20" s="87"/>
      <c r="D20" s="81"/>
      <c r="E20" s="81"/>
      <c r="F20" s="89"/>
      <c r="G20" s="89"/>
    </row>
    <row r="21" spans="1:7" ht="15.65">
      <c r="A21" s="10"/>
      <c r="B21" s="20"/>
      <c r="C21" s="29" t="s">
        <v>32</v>
      </c>
      <c r="D21" s="31" t="s">
        <v>24</v>
      </c>
      <c r="E21" s="31">
        <v>100</v>
      </c>
      <c r="F21" s="13">
        <v>2210.5</v>
      </c>
      <c r="G21" s="13">
        <v>429.4</v>
      </c>
    </row>
    <row r="22" spans="1:7" ht="15.65">
      <c r="A22" s="66"/>
      <c r="B22" s="20"/>
      <c r="C22" s="29" t="s">
        <v>32</v>
      </c>
      <c r="D22" s="31" t="s">
        <v>24</v>
      </c>
      <c r="E22" s="31">
        <v>200</v>
      </c>
      <c r="F22" s="13">
        <v>233.9</v>
      </c>
      <c r="G22" s="13">
        <v>95.9</v>
      </c>
    </row>
    <row r="23" spans="1:7" ht="15.65">
      <c r="A23" s="66"/>
      <c r="B23" s="105" t="s">
        <v>78</v>
      </c>
      <c r="C23" s="29" t="s">
        <v>32</v>
      </c>
      <c r="D23" s="31" t="s">
        <v>96</v>
      </c>
      <c r="E23" s="31">
        <v>200</v>
      </c>
      <c r="F23" s="13"/>
      <c r="G23" s="13"/>
    </row>
    <row r="24" spans="1:7" ht="15.65">
      <c r="A24" s="66"/>
      <c r="B24" s="20"/>
      <c r="C24" s="29" t="s">
        <v>32</v>
      </c>
      <c r="D24" s="31" t="s">
        <v>33</v>
      </c>
      <c r="E24" s="31">
        <v>200</v>
      </c>
      <c r="F24" s="13">
        <v>80</v>
      </c>
      <c r="G24" s="13"/>
    </row>
    <row r="25" spans="1:7" ht="15.65">
      <c r="A25" s="66"/>
      <c r="B25" s="103"/>
      <c r="C25" s="29" t="s">
        <v>32</v>
      </c>
      <c r="D25" s="31" t="s">
        <v>33</v>
      </c>
      <c r="E25" s="70">
        <v>800</v>
      </c>
      <c r="F25" s="13">
        <v>47.6</v>
      </c>
      <c r="G25" s="13">
        <v>2.4</v>
      </c>
    </row>
    <row r="26" spans="1:7" ht="15.65">
      <c r="A26" s="90" t="s">
        <v>6</v>
      </c>
      <c r="B26" s="103"/>
      <c r="C26" s="86"/>
      <c r="D26" s="80" t="s">
        <v>34</v>
      </c>
      <c r="E26" s="80"/>
      <c r="F26" s="93">
        <f>F29+F30+F31+F32</f>
        <v>149</v>
      </c>
      <c r="G26" s="93">
        <f t="shared" ref="G26" si="5">G29+G30+G31+G32</f>
        <v>48</v>
      </c>
    </row>
    <row r="27" spans="1:7" ht="15.65">
      <c r="A27" s="90"/>
      <c r="B27" s="106"/>
      <c r="C27" s="91"/>
      <c r="D27" s="92"/>
      <c r="E27" s="92"/>
      <c r="F27" s="93"/>
      <c r="G27" s="93"/>
    </row>
    <row r="28" spans="1:7" ht="15.65">
      <c r="A28" s="90"/>
      <c r="B28" s="104"/>
      <c r="C28" s="87"/>
      <c r="D28" s="81"/>
      <c r="E28" s="81"/>
      <c r="F28" s="93"/>
      <c r="G28" s="93"/>
    </row>
    <row r="29" spans="1:7" ht="15.65">
      <c r="A29" s="12"/>
      <c r="B29" s="103"/>
      <c r="C29" s="61" t="s">
        <v>35</v>
      </c>
      <c r="D29" s="31" t="s">
        <v>15</v>
      </c>
      <c r="E29" s="70">
        <v>800</v>
      </c>
      <c r="F29" s="14">
        <v>2</v>
      </c>
      <c r="G29" s="14"/>
    </row>
    <row r="30" spans="1:7" ht="15.65">
      <c r="A30" s="12"/>
      <c r="B30" s="103"/>
      <c r="C30" s="61" t="s">
        <v>36</v>
      </c>
      <c r="D30" s="31" t="s">
        <v>17</v>
      </c>
      <c r="E30" s="70">
        <v>700</v>
      </c>
      <c r="F30" s="14">
        <v>1</v>
      </c>
      <c r="G30" s="14"/>
    </row>
    <row r="31" spans="1:7" ht="15.65">
      <c r="A31" s="12"/>
      <c r="B31" s="103"/>
      <c r="C31" s="61" t="s">
        <v>29</v>
      </c>
      <c r="D31" s="31" t="s">
        <v>16</v>
      </c>
      <c r="E31" s="70">
        <v>500</v>
      </c>
      <c r="F31" s="14">
        <v>145</v>
      </c>
      <c r="G31" s="14">
        <v>48</v>
      </c>
    </row>
    <row r="32" spans="1:7" ht="15.65">
      <c r="A32" s="12"/>
      <c r="B32" s="103"/>
      <c r="C32" s="61" t="s">
        <v>41</v>
      </c>
      <c r="D32" s="31" t="s">
        <v>16</v>
      </c>
      <c r="E32" s="70">
        <v>500</v>
      </c>
      <c r="F32" s="14">
        <v>1</v>
      </c>
      <c r="G32" s="14"/>
    </row>
    <row r="33" spans="1:7" ht="15.65">
      <c r="A33" s="84" t="s">
        <v>98</v>
      </c>
      <c r="B33" s="11"/>
      <c r="C33" s="86"/>
      <c r="D33" s="80" t="s">
        <v>37</v>
      </c>
      <c r="E33" s="80"/>
      <c r="F33" s="82">
        <f>F35+F36</f>
        <v>40</v>
      </c>
      <c r="G33" s="82">
        <f t="shared" ref="G33" si="6">G35+G36</f>
        <v>0</v>
      </c>
    </row>
    <row r="34" spans="1:7" ht="15.65">
      <c r="A34" s="85"/>
      <c r="B34" s="17"/>
      <c r="C34" s="87"/>
      <c r="D34" s="81"/>
      <c r="E34" s="81"/>
      <c r="F34" s="83"/>
      <c r="G34" s="83"/>
    </row>
    <row r="35" spans="1:7" ht="15.65">
      <c r="A35" s="65"/>
      <c r="B35" s="17"/>
      <c r="C35" s="62" t="s">
        <v>38</v>
      </c>
      <c r="D35" s="31" t="s">
        <v>50</v>
      </c>
      <c r="E35" s="71">
        <v>200</v>
      </c>
      <c r="F35" s="15">
        <v>28</v>
      </c>
      <c r="G35" s="15"/>
    </row>
    <row r="36" spans="1:7" ht="15.65">
      <c r="A36" s="65"/>
      <c r="B36" s="17"/>
      <c r="C36" s="62" t="s">
        <v>39</v>
      </c>
      <c r="D36" s="32" t="s">
        <v>50</v>
      </c>
      <c r="E36" s="71">
        <v>200</v>
      </c>
      <c r="F36" s="15">
        <v>12</v>
      </c>
      <c r="G36" s="15"/>
    </row>
    <row r="37" spans="1:7" ht="15.65">
      <c r="A37" s="66" t="s">
        <v>99</v>
      </c>
      <c r="B37" s="20"/>
      <c r="C37" s="29" t="s">
        <v>40</v>
      </c>
      <c r="D37" s="31" t="s">
        <v>18</v>
      </c>
      <c r="E37" s="31">
        <v>300</v>
      </c>
      <c r="F37" s="15">
        <v>106.9</v>
      </c>
      <c r="G37" s="15">
        <v>17.8</v>
      </c>
    </row>
    <row r="38" spans="1:7" ht="30.7">
      <c r="A38" s="66" t="s">
        <v>100</v>
      </c>
      <c r="B38" s="20"/>
      <c r="C38" s="29"/>
      <c r="D38" s="31" t="s">
        <v>59</v>
      </c>
      <c r="E38" s="31"/>
      <c r="F38" s="63">
        <f>F40+F42+F41+F39</f>
        <v>487.2</v>
      </c>
      <c r="G38" s="63">
        <f t="shared" ref="G38" si="7">G40+G42+G41+G39</f>
        <v>183.7</v>
      </c>
    </row>
    <row r="39" spans="1:7" ht="15.65">
      <c r="A39" s="66"/>
      <c r="B39" s="105" t="s">
        <v>78</v>
      </c>
      <c r="C39" s="29" t="s">
        <v>53</v>
      </c>
      <c r="D39" s="31" t="s">
        <v>111</v>
      </c>
      <c r="E39" s="31">
        <v>200</v>
      </c>
      <c r="F39" s="15">
        <v>130</v>
      </c>
      <c r="G39" s="15">
        <v>130</v>
      </c>
    </row>
    <row r="40" spans="1:7" ht="15.65">
      <c r="A40" s="66"/>
      <c r="B40" s="72"/>
      <c r="C40" s="29" t="s">
        <v>53</v>
      </c>
      <c r="D40" s="31" t="s">
        <v>51</v>
      </c>
      <c r="E40" s="31">
        <v>200</v>
      </c>
      <c r="F40" s="15">
        <v>35</v>
      </c>
      <c r="G40" s="15"/>
    </row>
    <row r="41" spans="1:7" ht="15.65">
      <c r="A41" s="66"/>
      <c r="B41" s="105" t="s">
        <v>78</v>
      </c>
      <c r="C41" s="29" t="s">
        <v>53</v>
      </c>
      <c r="D41" s="31" t="s">
        <v>80</v>
      </c>
      <c r="E41" s="31">
        <v>200</v>
      </c>
      <c r="F41" s="15">
        <v>177.2</v>
      </c>
      <c r="G41" s="15">
        <v>26.8</v>
      </c>
    </row>
    <row r="42" spans="1:7" ht="15.65">
      <c r="A42" s="66"/>
      <c r="B42" s="11" t="s">
        <v>85</v>
      </c>
      <c r="C42" s="29" t="s">
        <v>53</v>
      </c>
      <c r="D42" s="31" t="s">
        <v>80</v>
      </c>
      <c r="E42" s="31">
        <v>200</v>
      </c>
      <c r="F42" s="15">
        <v>145</v>
      </c>
      <c r="G42" s="15">
        <v>26.9</v>
      </c>
    </row>
    <row r="43" spans="1:7" ht="30.7">
      <c r="A43" s="66" t="s">
        <v>101</v>
      </c>
      <c r="B43" s="20"/>
      <c r="C43" s="29"/>
      <c r="D43" s="31" t="s">
        <v>42</v>
      </c>
      <c r="E43" s="31"/>
      <c r="F43" s="67">
        <f>F44+F45</f>
        <v>163</v>
      </c>
      <c r="G43" s="67">
        <f t="shared" ref="G43" si="8">G44+G45</f>
        <v>27.6</v>
      </c>
    </row>
    <row r="44" spans="1:7" ht="15.65">
      <c r="A44" s="54"/>
      <c r="B44" s="107" t="s">
        <v>82</v>
      </c>
      <c r="C44" s="29" t="s">
        <v>43</v>
      </c>
      <c r="D44" s="31" t="s">
        <v>19</v>
      </c>
      <c r="E44" s="31">
        <v>100</v>
      </c>
      <c r="F44" s="16">
        <v>144</v>
      </c>
      <c r="G44" s="16">
        <v>27.6</v>
      </c>
    </row>
    <row r="45" spans="1:7" ht="15.65">
      <c r="A45" s="56"/>
      <c r="B45" s="107" t="s">
        <v>82</v>
      </c>
      <c r="C45" s="29" t="s">
        <v>43</v>
      </c>
      <c r="D45" s="31" t="s">
        <v>19</v>
      </c>
      <c r="E45" s="31">
        <v>200</v>
      </c>
      <c r="F45" s="16">
        <v>19</v>
      </c>
      <c r="G45" s="16"/>
    </row>
    <row r="46" spans="1:7" ht="15.65">
      <c r="A46" s="94" t="s">
        <v>7</v>
      </c>
      <c r="B46" s="108"/>
      <c r="C46" s="86"/>
      <c r="D46" s="95" t="s">
        <v>20</v>
      </c>
      <c r="E46" s="95"/>
      <c r="F46" s="97">
        <f>F48+F54+F60+F65+F66+F64+F69+F67</f>
        <v>2299.2000000000003</v>
      </c>
      <c r="G46" s="97">
        <f t="shared" ref="G46" si="9">G48+G54+G60+G65+G66+G64+G69+G67</f>
        <v>589.20000000000005</v>
      </c>
    </row>
    <row r="47" spans="1:7" ht="15.65">
      <c r="A47" s="94"/>
      <c r="B47" s="109"/>
      <c r="C47" s="87"/>
      <c r="D47" s="96"/>
      <c r="E47" s="96"/>
      <c r="F47" s="97"/>
      <c r="G47" s="97"/>
    </row>
    <row r="48" spans="1:7" ht="15.65">
      <c r="A48" s="98" t="s">
        <v>86</v>
      </c>
      <c r="B48" s="11"/>
      <c r="C48" s="86"/>
      <c r="D48" s="80" t="s">
        <v>56</v>
      </c>
      <c r="E48" s="80"/>
      <c r="F48" s="88">
        <f>F51+F52+F53+F50</f>
        <v>474</v>
      </c>
      <c r="G48" s="88">
        <f t="shared" ref="G48" si="10">G51+G52+G53+G50</f>
        <v>159.6</v>
      </c>
    </row>
    <row r="49" spans="1:7" ht="15.65">
      <c r="A49" s="98"/>
      <c r="B49" s="17"/>
      <c r="C49" s="87"/>
      <c r="D49" s="81"/>
      <c r="E49" s="81"/>
      <c r="F49" s="89"/>
      <c r="G49" s="89"/>
    </row>
    <row r="50" spans="1:7" ht="15.65">
      <c r="A50" s="60"/>
      <c r="B50" s="105" t="s">
        <v>78</v>
      </c>
      <c r="C50" s="29" t="s">
        <v>46</v>
      </c>
      <c r="D50" s="31" t="s">
        <v>106</v>
      </c>
      <c r="E50" s="31">
        <v>200</v>
      </c>
      <c r="F50" s="18"/>
      <c r="G50" s="18"/>
    </row>
    <row r="51" spans="1:7" ht="15.65">
      <c r="A51" s="60"/>
      <c r="B51" s="72"/>
      <c r="C51" s="29" t="s">
        <v>46</v>
      </c>
      <c r="D51" s="31" t="s">
        <v>21</v>
      </c>
      <c r="E51" s="31">
        <v>200</v>
      </c>
      <c r="F51" s="13">
        <v>412.4</v>
      </c>
      <c r="G51" s="13">
        <v>159.6</v>
      </c>
    </row>
    <row r="52" spans="1:7" ht="15.65">
      <c r="A52" s="56"/>
      <c r="B52" s="105" t="s">
        <v>78</v>
      </c>
      <c r="C52" s="29" t="s">
        <v>46</v>
      </c>
      <c r="D52" s="31" t="s">
        <v>25</v>
      </c>
      <c r="E52" s="31">
        <v>200</v>
      </c>
      <c r="F52" s="13">
        <v>56</v>
      </c>
      <c r="G52" s="13"/>
    </row>
    <row r="53" spans="1:7" ht="15.65">
      <c r="A53" s="56"/>
      <c r="B53" s="11" t="s">
        <v>85</v>
      </c>
      <c r="C53" s="29" t="s">
        <v>46</v>
      </c>
      <c r="D53" s="31" t="s">
        <v>25</v>
      </c>
      <c r="E53" s="31">
        <v>200</v>
      </c>
      <c r="F53" s="13">
        <v>5.6</v>
      </c>
      <c r="G53" s="13"/>
    </row>
    <row r="54" spans="1:7" ht="15.65">
      <c r="A54" s="11" t="s">
        <v>8</v>
      </c>
      <c r="B54" s="11"/>
      <c r="C54" s="61"/>
      <c r="D54" s="31" t="s">
        <v>45</v>
      </c>
      <c r="E54" s="31"/>
      <c r="F54" s="67">
        <f>F56+F57+F55+F58+F59</f>
        <v>824.2</v>
      </c>
      <c r="G54" s="67">
        <f t="shared" ref="G54" si="11">G56+G57+G55+G58+G59</f>
        <v>249.6</v>
      </c>
    </row>
    <row r="55" spans="1:7" ht="15.65">
      <c r="A55" s="11"/>
      <c r="B55" s="11"/>
      <c r="C55" s="61" t="s">
        <v>46</v>
      </c>
      <c r="D55" s="31" t="s">
        <v>103</v>
      </c>
      <c r="E55" s="31">
        <v>200</v>
      </c>
      <c r="F55" s="9">
        <v>362.2</v>
      </c>
      <c r="G55" s="9"/>
    </row>
    <row r="56" spans="1:7" ht="15.65">
      <c r="A56" s="55"/>
      <c r="B56" s="11"/>
      <c r="C56" s="61" t="s">
        <v>46</v>
      </c>
      <c r="D56" s="31" t="s">
        <v>22</v>
      </c>
      <c r="E56" s="31">
        <v>200</v>
      </c>
      <c r="F56" s="9">
        <v>417</v>
      </c>
      <c r="G56" s="16">
        <v>249.6</v>
      </c>
    </row>
    <row r="57" spans="1:7" ht="15.65">
      <c r="A57" s="11"/>
      <c r="B57" s="105" t="s">
        <v>78</v>
      </c>
      <c r="C57" s="61" t="s">
        <v>46</v>
      </c>
      <c r="D57" s="31" t="s">
        <v>109</v>
      </c>
      <c r="E57" s="31">
        <v>200</v>
      </c>
      <c r="F57" s="9"/>
      <c r="G57" s="9"/>
    </row>
    <row r="58" spans="1:7" ht="15.65">
      <c r="A58" s="11"/>
      <c r="B58" s="11"/>
      <c r="C58" s="61" t="s">
        <v>105</v>
      </c>
      <c r="D58" s="31" t="s">
        <v>104</v>
      </c>
      <c r="E58" s="31">
        <v>500</v>
      </c>
      <c r="F58" s="9">
        <v>45</v>
      </c>
      <c r="G58" s="9"/>
    </row>
    <row r="59" spans="1:7" ht="15.65">
      <c r="A59" s="19" t="s">
        <v>108</v>
      </c>
      <c r="B59" s="11"/>
      <c r="C59" s="61" t="s">
        <v>46</v>
      </c>
      <c r="D59" s="31" t="s">
        <v>107</v>
      </c>
      <c r="E59" s="31">
        <v>200</v>
      </c>
      <c r="F59" s="9"/>
      <c r="G59" s="9"/>
    </row>
    <row r="60" spans="1:7" ht="15.65">
      <c r="A60" s="20" t="s">
        <v>9</v>
      </c>
      <c r="B60" s="20"/>
      <c r="C60" s="29"/>
      <c r="D60" s="31" t="s">
        <v>72</v>
      </c>
      <c r="E60" s="31"/>
      <c r="F60" s="67">
        <f>F61+F62+F63</f>
        <v>84</v>
      </c>
      <c r="G60" s="67">
        <f t="shared" ref="G60" si="12">G61+G62+G63</f>
        <v>0</v>
      </c>
    </row>
    <row r="61" spans="1:7" ht="15.65">
      <c r="A61" s="21"/>
      <c r="B61" s="20"/>
      <c r="C61" s="29" t="s">
        <v>46</v>
      </c>
      <c r="D61" s="31" t="s">
        <v>47</v>
      </c>
      <c r="E61" s="31">
        <v>200</v>
      </c>
      <c r="F61" s="9">
        <v>84</v>
      </c>
      <c r="G61" s="9"/>
    </row>
    <row r="62" spans="1:7" ht="15.65">
      <c r="A62" s="21"/>
      <c r="B62" s="105" t="s">
        <v>84</v>
      </c>
      <c r="C62" s="29" t="s">
        <v>46</v>
      </c>
      <c r="D62" s="32" t="s">
        <v>102</v>
      </c>
      <c r="E62" s="31">
        <v>200</v>
      </c>
      <c r="F62" s="9"/>
      <c r="G62" s="9"/>
    </row>
    <row r="63" spans="1:7" ht="15.65">
      <c r="A63" s="21"/>
      <c r="B63" s="11" t="s">
        <v>85</v>
      </c>
      <c r="C63" s="29" t="s">
        <v>46</v>
      </c>
      <c r="D63" s="32" t="s">
        <v>102</v>
      </c>
      <c r="E63" s="31">
        <v>200</v>
      </c>
      <c r="F63" s="9"/>
      <c r="G63" s="9"/>
    </row>
    <row r="64" spans="1:7" ht="15.65">
      <c r="A64" s="20" t="s">
        <v>93</v>
      </c>
      <c r="B64" s="20"/>
      <c r="C64" s="29" t="s">
        <v>46</v>
      </c>
      <c r="D64" s="31" t="s">
        <v>62</v>
      </c>
      <c r="E64" s="31">
        <v>200</v>
      </c>
      <c r="F64" s="9">
        <v>40</v>
      </c>
      <c r="G64" s="9"/>
    </row>
    <row r="65" spans="1:7" ht="30.7">
      <c r="A65" s="20" t="s">
        <v>71</v>
      </c>
      <c r="B65" s="20"/>
      <c r="C65" s="29" t="s">
        <v>46</v>
      </c>
      <c r="D65" s="32" t="s">
        <v>63</v>
      </c>
      <c r="E65" s="31">
        <v>200</v>
      </c>
      <c r="F65" s="9"/>
      <c r="G65" s="9"/>
    </row>
    <row r="66" spans="1:7" ht="15.65">
      <c r="A66" s="20" t="s">
        <v>73</v>
      </c>
      <c r="B66" s="20"/>
      <c r="C66" s="29" t="s">
        <v>41</v>
      </c>
      <c r="D66" s="31" t="s">
        <v>48</v>
      </c>
      <c r="E66" s="31">
        <v>200</v>
      </c>
      <c r="F66" s="9"/>
      <c r="G66" s="9"/>
    </row>
    <row r="67" spans="1:7" ht="15.65">
      <c r="A67" s="20" t="s">
        <v>81</v>
      </c>
      <c r="B67" s="20"/>
      <c r="C67" s="29"/>
      <c r="D67" s="32" t="s">
        <v>64</v>
      </c>
      <c r="E67" s="31"/>
      <c r="F67" s="67">
        <f>F68</f>
        <v>82.4</v>
      </c>
      <c r="G67" s="67">
        <f t="shared" ref="G67" si="13">G68</f>
        <v>80</v>
      </c>
    </row>
    <row r="68" spans="1:7" ht="15.65">
      <c r="A68" s="20"/>
      <c r="B68" s="20"/>
      <c r="C68" s="29" t="s">
        <v>41</v>
      </c>
      <c r="D68" s="32" t="s">
        <v>69</v>
      </c>
      <c r="E68" s="31">
        <v>200</v>
      </c>
      <c r="F68" s="9">
        <v>82.4</v>
      </c>
      <c r="G68" s="9">
        <v>80</v>
      </c>
    </row>
    <row r="69" spans="1:7" ht="15.65">
      <c r="A69" s="20" t="s">
        <v>70</v>
      </c>
      <c r="B69" s="20"/>
      <c r="C69" s="29"/>
      <c r="D69" s="31" t="s">
        <v>65</v>
      </c>
      <c r="E69" s="31"/>
      <c r="F69" s="67">
        <f>F70+F72+F71+F73</f>
        <v>794.6</v>
      </c>
      <c r="G69" s="67">
        <f t="shared" ref="G69" si="14">G70+G72+G71+G73</f>
        <v>100</v>
      </c>
    </row>
    <row r="70" spans="1:7" ht="15.65">
      <c r="A70" s="10"/>
      <c r="B70" s="20"/>
      <c r="C70" s="29" t="s">
        <v>41</v>
      </c>
      <c r="D70" s="33" t="s">
        <v>68</v>
      </c>
      <c r="E70" s="34">
        <v>200</v>
      </c>
      <c r="F70" s="9">
        <v>390</v>
      </c>
      <c r="G70" s="9">
        <v>20</v>
      </c>
    </row>
    <row r="71" spans="1:7" ht="15.65">
      <c r="A71" s="10"/>
      <c r="B71" s="20"/>
      <c r="C71" s="61" t="s">
        <v>46</v>
      </c>
      <c r="D71" s="33" t="s">
        <v>68</v>
      </c>
      <c r="E71" s="34">
        <v>200</v>
      </c>
      <c r="F71" s="9">
        <v>236.8</v>
      </c>
      <c r="G71" s="9">
        <v>80</v>
      </c>
    </row>
    <row r="72" spans="1:7" ht="15.65">
      <c r="A72" s="10"/>
      <c r="B72" s="105" t="s">
        <v>78</v>
      </c>
      <c r="C72" s="61" t="s">
        <v>46</v>
      </c>
      <c r="D72" s="31" t="s">
        <v>110</v>
      </c>
      <c r="E72" s="31">
        <v>200</v>
      </c>
      <c r="F72" s="9">
        <v>83.8</v>
      </c>
      <c r="G72" s="9"/>
    </row>
    <row r="73" spans="1:7" ht="15.65">
      <c r="A73" s="10"/>
      <c r="B73" s="72" t="s">
        <v>85</v>
      </c>
      <c r="C73" s="61" t="s">
        <v>46</v>
      </c>
      <c r="D73" s="31" t="s">
        <v>110</v>
      </c>
      <c r="E73" s="31">
        <v>200</v>
      </c>
      <c r="F73" s="9">
        <v>84</v>
      </c>
      <c r="G73" s="9"/>
    </row>
    <row r="74" spans="1:7" ht="30.7">
      <c r="A74" s="7" t="s">
        <v>87</v>
      </c>
      <c r="B74" s="110"/>
      <c r="C74" s="35"/>
      <c r="D74" s="36" t="s">
        <v>60</v>
      </c>
      <c r="E74" s="36"/>
      <c r="F74" s="22">
        <f>F75</f>
        <v>10</v>
      </c>
      <c r="G74" s="22">
        <f t="shared" ref="G74" si="15">G75</f>
        <v>0</v>
      </c>
    </row>
    <row r="75" spans="1:7" ht="15.65">
      <c r="A75" s="23" t="s">
        <v>88</v>
      </c>
      <c r="B75" s="111"/>
      <c r="C75" s="37" t="s">
        <v>54</v>
      </c>
      <c r="D75" s="33" t="s">
        <v>61</v>
      </c>
      <c r="E75" s="32">
        <v>200</v>
      </c>
      <c r="F75" s="9">
        <v>10</v>
      </c>
      <c r="G75" s="9"/>
    </row>
    <row r="76" spans="1:7" ht="30.7">
      <c r="A76" s="64" t="s">
        <v>89</v>
      </c>
      <c r="B76" s="112"/>
      <c r="C76" s="37"/>
      <c r="D76" s="36" t="s">
        <v>57</v>
      </c>
      <c r="E76" s="38"/>
      <c r="F76" s="67">
        <f>F77</f>
        <v>15</v>
      </c>
      <c r="G76" s="67">
        <f t="shared" ref="G76" si="16">G77</f>
        <v>0</v>
      </c>
    </row>
    <row r="77" spans="1:7" ht="15.65">
      <c r="A77" s="66" t="s">
        <v>83</v>
      </c>
      <c r="B77" s="113"/>
      <c r="C77" s="37" t="s">
        <v>41</v>
      </c>
      <c r="D77" s="38" t="s">
        <v>58</v>
      </c>
      <c r="E77" s="38">
        <v>200</v>
      </c>
      <c r="F77" s="9">
        <v>15</v>
      </c>
      <c r="G77" s="9"/>
    </row>
    <row r="78" spans="1:7" ht="15.65">
      <c r="A78" s="64" t="s">
        <v>74</v>
      </c>
      <c r="B78" s="112"/>
      <c r="C78" s="37"/>
      <c r="D78" s="36" t="s">
        <v>66</v>
      </c>
      <c r="E78" s="38"/>
      <c r="F78" s="8">
        <f>F79</f>
        <v>3970</v>
      </c>
      <c r="G78" s="8">
        <f t="shared" ref="G78" si="17">G79</f>
        <v>121.2</v>
      </c>
    </row>
    <row r="79" spans="1:7" ht="30.7">
      <c r="A79" s="66" t="s">
        <v>90</v>
      </c>
      <c r="B79" s="113"/>
      <c r="C79" s="37"/>
      <c r="D79" s="38" t="s">
        <v>76</v>
      </c>
      <c r="E79" s="38"/>
      <c r="F79" s="67">
        <f>F80+F81+F82</f>
        <v>3970</v>
      </c>
      <c r="G79" s="67">
        <f t="shared" ref="G79" si="18">G80+G81+G82</f>
        <v>121.2</v>
      </c>
    </row>
    <row r="80" spans="1:7" ht="15.65">
      <c r="A80" s="10"/>
      <c r="B80" s="113"/>
      <c r="C80" s="37" t="s">
        <v>44</v>
      </c>
      <c r="D80" s="38" t="s">
        <v>75</v>
      </c>
      <c r="E80" s="38">
        <v>200</v>
      </c>
      <c r="F80" s="9">
        <v>750</v>
      </c>
      <c r="G80" s="9">
        <v>121.2</v>
      </c>
    </row>
    <row r="81" spans="1:7" ht="15.65">
      <c r="A81" s="56"/>
      <c r="B81" s="105" t="s">
        <v>78</v>
      </c>
      <c r="C81" s="29" t="s">
        <v>44</v>
      </c>
      <c r="D81" s="32" t="s">
        <v>77</v>
      </c>
      <c r="E81" s="31">
        <v>200</v>
      </c>
      <c r="F81" s="9">
        <v>3216.7</v>
      </c>
      <c r="G81" s="9"/>
    </row>
    <row r="82" spans="1:7" ht="15.65">
      <c r="A82" s="56"/>
      <c r="B82" s="72" t="s">
        <v>85</v>
      </c>
      <c r="C82" s="29" t="s">
        <v>44</v>
      </c>
      <c r="D82" s="32" t="s">
        <v>77</v>
      </c>
      <c r="E82" s="31">
        <v>200</v>
      </c>
      <c r="F82" s="9">
        <v>3.3</v>
      </c>
      <c r="G82" s="9"/>
    </row>
    <row r="83" spans="1:7" ht="30.7">
      <c r="A83" s="64" t="s">
        <v>91</v>
      </c>
      <c r="B83" s="112"/>
      <c r="C83" s="37"/>
      <c r="D83" s="36" t="s">
        <v>20</v>
      </c>
      <c r="E83" s="34"/>
      <c r="F83" s="8">
        <f>F84</f>
        <v>0</v>
      </c>
      <c r="G83" s="8">
        <f t="shared" ref="G83" si="19">G84</f>
        <v>0</v>
      </c>
    </row>
    <row r="84" spans="1:7" ht="30.7">
      <c r="A84" s="66" t="s">
        <v>92</v>
      </c>
      <c r="B84" s="20"/>
      <c r="C84" s="29"/>
      <c r="D84" s="31" t="s">
        <v>117</v>
      </c>
      <c r="E84" s="31">
        <v>200</v>
      </c>
      <c r="F84" s="67"/>
      <c r="G84" s="67"/>
    </row>
    <row r="85" spans="1:7" ht="15.65">
      <c r="A85" s="24" t="s">
        <v>79</v>
      </c>
      <c r="B85" s="114"/>
      <c r="C85" s="39" t="s">
        <v>49</v>
      </c>
      <c r="D85" s="40" t="s">
        <v>52</v>
      </c>
      <c r="E85" s="40">
        <v>800</v>
      </c>
      <c r="F85" s="25">
        <v>51.3</v>
      </c>
      <c r="G85" s="25"/>
    </row>
    <row r="86" spans="1:7" ht="15.65">
      <c r="A86" s="7" t="s">
        <v>10</v>
      </c>
      <c r="B86" s="101"/>
      <c r="C86" s="29"/>
      <c r="D86" s="30"/>
      <c r="E86" s="30"/>
      <c r="F86" s="8">
        <f>F6+F11+F46+F74+F85+F76+F78+F83</f>
        <v>15547.4</v>
      </c>
      <c r="G86" s="8">
        <f>G6+G11+G46+G74+G85+G76+G78+G83</f>
        <v>2867.3999999999996</v>
      </c>
    </row>
    <row r="87" spans="1:7">
      <c r="A87" s="59"/>
      <c r="B87" s="115"/>
      <c r="C87" s="41"/>
      <c r="D87" s="47"/>
      <c r="E87" s="47"/>
      <c r="F87" s="48"/>
      <c r="G87" s="48"/>
    </row>
    <row r="88" spans="1:7">
      <c r="A88" s="59"/>
      <c r="B88" s="116"/>
      <c r="C88" s="42"/>
      <c r="D88" s="58"/>
      <c r="E88" s="74" t="s">
        <v>82</v>
      </c>
      <c r="F88" s="45">
        <f>F44+F45</f>
        <v>163</v>
      </c>
      <c r="G88" s="45">
        <f>G44+G45</f>
        <v>27.6</v>
      </c>
    </row>
    <row r="89" spans="1:7" ht="15.65">
      <c r="A89" s="73" t="s">
        <v>116</v>
      </c>
      <c r="B89" s="116"/>
      <c r="C89" s="42"/>
      <c r="D89" s="42"/>
      <c r="E89" s="74" t="s">
        <v>78</v>
      </c>
      <c r="F89" s="44">
        <f>F23+F39+F41+F50+F52+F62+F72+F81</f>
        <v>3663.7</v>
      </c>
      <c r="G89" s="44">
        <f>G23+G39+G41+G50+G52+G62+G72+G81</f>
        <v>156.80000000000001</v>
      </c>
    </row>
    <row r="90" spans="1:7">
      <c r="A90" s="69"/>
      <c r="B90" s="116"/>
      <c r="C90" s="42"/>
      <c r="D90" s="51"/>
      <c r="E90" s="52"/>
      <c r="F90" s="57"/>
      <c r="G90" s="57"/>
    </row>
    <row r="91" spans="1:7">
      <c r="A91" s="59"/>
      <c r="B91" s="116"/>
      <c r="C91" s="42"/>
      <c r="D91" s="42"/>
      <c r="E91" s="42"/>
      <c r="F91" s="45"/>
      <c r="G91" s="44"/>
    </row>
    <row r="92" spans="1:7">
      <c r="A92" s="59"/>
      <c r="B92" s="116"/>
      <c r="C92" s="42"/>
      <c r="D92" s="42"/>
      <c r="E92" s="42"/>
      <c r="F92" s="46"/>
      <c r="G92" s="44"/>
    </row>
    <row r="93" spans="1:7">
      <c r="A93" s="59"/>
      <c r="B93" s="116"/>
      <c r="C93" s="42"/>
      <c r="D93" s="42"/>
      <c r="E93" s="42"/>
      <c r="F93" s="42"/>
      <c r="G93" s="42"/>
    </row>
    <row r="94" spans="1:7">
      <c r="A94" s="69"/>
      <c r="F94" s="45"/>
      <c r="G94" s="45"/>
    </row>
    <row r="95" spans="1:7">
      <c r="F95" s="43"/>
      <c r="G95" s="43"/>
    </row>
    <row r="96" spans="1:7">
      <c r="F96" s="45"/>
      <c r="G96" s="49"/>
    </row>
    <row r="97" spans="6:7">
      <c r="F97" s="45"/>
      <c r="G97" s="50"/>
    </row>
    <row r="98" spans="6:7">
      <c r="F98" s="43"/>
      <c r="G98" s="45"/>
    </row>
    <row r="99" spans="6:7">
      <c r="F99" s="43"/>
      <c r="G99" s="43"/>
    </row>
    <row r="100" spans="6:7">
      <c r="F100" s="43"/>
      <c r="G100" s="43"/>
    </row>
    <row r="101" spans="6:7">
      <c r="F101" s="43"/>
      <c r="G101" s="43"/>
    </row>
    <row r="102" spans="6:7">
      <c r="F102" s="43"/>
      <c r="G102" s="43"/>
    </row>
    <row r="103" spans="6:7">
      <c r="F103" s="43"/>
      <c r="G103" s="43"/>
    </row>
    <row r="104" spans="6:7">
      <c r="F104" s="43"/>
      <c r="G104" s="43"/>
    </row>
    <row r="105" spans="6:7">
      <c r="F105" s="43"/>
      <c r="G105" s="43"/>
    </row>
    <row r="106" spans="6:7">
      <c r="F106" s="43"/>
      <c r="G106" s="43"/>
    </row>
    <row r="107" spans="6:7">
      <c r="F107" s="43"/>
      <c r="G107" s="43"/>
    </row>
    <row r="108" spans="6:7">
      <c r="F108" s="43"/>
      <c r="G108" s="43"/>
    </row>
    <row r="109" spans="6:7">
      <c r="F109" s="43"/>
      <c r="G109" s="43"/>
    </row>
    <row r="110" spans="6:7">
      <c r="F110" s="43"/>
      <c r="G110" s="43"/>
    </row>
    <row r="111" spans="6:7">
      <c r="F111" s="43"/>
      <c r="G111" s="43"/>
    </row>
    <row r="112" spans="6:7">
      <c r="F112" s="43"/>
      <c r="G112" s="43"/>
    </row>
    <row r="113" spans="6:7">
      <c r="F113" s="43"/>
      <c r="G113" s="43"/>
    </row>
    <row r="114" spans="6:7">
      <c r="F114" s="43"/>
      <c r="G114" s="45"/>
    </row>
    <row r="115" spans="6:7">
      <c r="F115" s="45"/>
      <c r="G115" s="43"/>
    </row>
    <row r="116" spans="6:7">
      <c r="F116" s="43"/>
      <c r="G116" s="43"/>
    </row>
    <row r="117" spans="6:7">
      <c r="F117" s="43"/>
      <c r="G117" s="43"/>
    </row>
    <row r="118" spans="6:7">
      <c r="F118" s="43"/>
      <c r="G118" s="43"/>
    </row>
    <row r="119" spans="6:7">
      <c r="F119" s="43"/>
      <c r="G119" s="43"/>
    </row>
    <row r="120" spans="6:7">
      <c r="F120" s="43"/>
      <c r="G120" s="43"/>
    </row>
    <row r="121" spans="6:7">
      <c r="F121" s="43"/>
      <c r="G121" s="43"/>
    </row>
    <row r="122" spans="6:7">
      <c r="F122" s="43"/>
      <c r="G122" s="43"/>
    </row>
    <row r="123" spans="6:7">
      <c r="F123" s="43"/>
      <c r="G123" s="43"/>
    </row>
    <row r="124" spans="6:7">
      <c r="F124" s="43"/>
      <c r="G124" s="43"/>
    </row>
    <row r="125" spans="6:7">
      <c r="F125" s="43"/>
      <c r="G125" s="43"/>
    </row>
    <row r="126" spans="6:7">
      <c r="F126" s="43"/>
      <c r="G126" s="43"/>
    </row>
    <row r="127" spans="6:7">
      <c r="F127" s="43"/>
      <c r="G127" s="43"/>
    </row>
    <row r="128" spans="6:7">
      <c r="F128" s="43"/>
      <c r="G128" s="43"/>
    </row>
    <row r="129" spans="6:7">
      <c r="F129" s="43"/>
      <c r="G129" s="43"/>
    </row>
    <row r="130" spans="6:7">
      <c r="F130" s="43"/>
      <c r="G130" s="43"/>
    </row>
    <row r="131" spans="6:7">
      <c r="F131" s="43"/>
      <c r="G131" s="43"/>
    </row>
  </sheetData>
  <mergeCells count="44">
    <mergeCell ref="G48:G49"/>
    <mergeCell ref="A48:A49"/>
    <mergeCell ref="C48:C49"/>
    <mergeCell ref="D48:D49"/>
    <mergeCell ref="E48:E49"/>
    <mergeCell ref="F48:F49"/>
    <mergeCell ref="G46:G47"/>
    <mergeCell ref="A33:A34"/>
    <mergeCell ref="C33:C34"/>
    <mergeCell ref="D33:D34"/>
    <mergeCell ref="E33:E34"/>
    <mergeCell ref="F33:F34"/>
    <mergeCell ref="G33:G34"/>
    <mergeCell ref="A46:A47"/>
    <mergeCell ref="C46:C47"/>
    <mergeCell ref="D46:D47"/>
    <mergeCell ref="E46:E47"/>
    <mergeCell ref="F46:F47"/>
    <mergeCell ref="G26:G28"/>
    <mergeCell ref="A19:A20"/>
    <mergeCell ref="C19:C20"/>
    <mergeCell ref="D19:D20"/>
    <mergeCell ref="E19:E20"/>
    <mergeCell ref="F19:F20"/>
    <mergeCell ref="G19:G20"/>
    <mergeCell ref="A26:A28"/>
    <mergeCell ref="C26:C28"/>
    <mergeCell ref="D26:D28"/>
    <mergeCell ref="E26:E28"/>
    <mergeCell ref="F26:F28"/>
    <mergeCell ref="G7:G8"/>
    <mergeCell ref="A14:A15"/>
    <mergeCell ref="C14:C15"/>
    <mergeCell ref="D14:D15"/>
    <mergeCell ref="E14:E15"/>
    <mergeCell ref="F14:F15"/>
    <mergeCell ref="G14:G15"/>
    <mergeCell ref="A1:F2"/>
    <mergeCell ref="A3:F3"/>
    <mergeCell ref="A7:A8"/>
    <mergeCell ref="C7:C8"/>
    <mergeCell ref="D7:D8"/>
    <mergeCell ref="E7:E8"/>
    <mergeCell ref="F7:F8"/>
  </mergeCells>
  <pageMargins left="0.70866141732283472" right="0.35433070866141736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2025-04-09T11:38:48Z</cp:lastPrinted>
  <dcterms:created xsi:type="dcterms:W3CDTF">2015-03-06T04:53:28Z</dcterms:created>
  <dcterms:modified xsi:type="dcterms:W3CDTF">2025-04-09T12:45:40Z</dcterms:modified>
</cp:coreProperties>
</file>